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Chapter 9 Solutions 5e\"/>
    </mc:Choice>
  </mc:AlternateContent>
  <bookViews>
    <workbookView xWindow="0" yWindow="75" windowWidth="11340" windowHeight="6030" firstSheet="1" activeTab="1"/>
  </bookViews>
  <sheets>
    <sheet name="treeCalc_1" sheetId="4" state="veryHidden" r:id="rId1"/>
    <sheet name="Decision Tree" sheetId="1" r:id="rId2"/>
  </sheets>
  <definedNames>
    <definedName name="treeList" hidden="1">"10000000000000000000000000000000000000000000000000000000000000000000000000000000000000000000000000000000000000000000000000000000000000000000000000000000000000000000000000000000000000000000000000000000"</definedName>
  </definedNames>
  <calcPr calcId="152511"/>
</workbook>
</file>

<file path=xl/calcChain.xml><?xml version="1.0" encoding="utf-8"?>
<calcChain xmlns="http://schemas.openxmlformats.org/spreadsheetml/2006/main">
  <c r="B30" i="1" l="1"/>
  <c r="B20" i="1"/>
  <c r="K11" i="4"/>
  <c r="J11" i="4"/>
  <c r="O11" i="4"/>
  <c r="J13" i="4"/>
  <c r="O13" i="4"/>
  <c r="J12" i="4"/>
  <c r="C24" i="1"/>
  <c r="J14" i="4" s="1"/>
  <c r="C37" i="1"/>
  <c r="K20" i="4" s="1"/>
  <c r="C38" i="1"/>
  <c r="J20" i="4"/>
  <c r="C35" i="1"/>
  <c r="C36" i="1"/>
  <c r="J19" i="4" s="1"/>
  <c r="K19" i="4"/>
  <c r="C33" i="1"/>
  <c r="K18" i="4" s="1"/>
  <c r="C34" i="1"/>
  <c r="J18" i="4" s="1"/>
  <c r="C31" i="1"/>
  <c r="K17" i="4" s="1"/>
  <c r="C32" i="1"/>
  <c r="J17" i="4"/>
  <c r="C27" i="1"/>
  <c r="K16" i="4" s="1"/>
  <c r="C28" i="1"/>
  <c r="J16" i="4" s="1"/>
  <c r="C25" i="1"/>
  <c r="K15" i="4" s="1"/>
  <c r="C26" i="1"/>
  <c r="J15" i="4" s="1"/>
  <c r="C23" i="1"/>
  <c r="K14" i="4" s="1"/>
  <c r="B11" i="4"/>
  <c r="B2" i="4"/>
  <c r="F2" i="4"/>
  <c r="C20" i="1"/>
  <c r="D28" i="1"/>
  <c r="B29" i="1"/>
  <c r="B19" i="1"/>
  <c r="D37" i="1"/>
  <c r="C30" i="1"/>
  <c r="D35" i="1"/>
  <c r="D27" i="1"/>
  <c r="D26" i="1"/>
  <c r="B22" i="1"/>
  <c r="D24" i="1"/>
  <c r="D25" i="1"/>
  <c r="D34" i="1"/>
  <c r="C19" i="1"/>
  <c r="D36" i="1"/>
  <c r="D31" i="1"/>
  <c r="D32" i="1"/>
  <c r="D23" i="1"/>
  <c r="D33" i="1"/>
  <c r="D38" i="1"/>
  <c r="A20" i="4" l="1"/>
  <c r="A19" i="4"/>
  <c r="A18" i="4"/>
  <c r="A17" i="4"/>
  <c r="A13" i="4"/>
  <c r="A16" i="4"/>
  <c r="A15" i="4"/>
  <c r="A14" i="4"/>
  <c r="A12" i="4"/>
  <c r="A11" i="4"/>
</calcChain>
</file>

<file path=xl/comments1.xml><?xml version="1.0" encoding="utf-8"?>
<comments xmlns="http://schemas.openxmlformats.org/spreadsheetml/2006/main">
  <authors>
    <author>Christopher J. Zappe</author>
  </authors>
  <commentList>
    <comment ref="B17" authorId="0" shapeId="0">
      <text>
        <r>
          <rPr>
            <b/>
            <sz val="8"/>
            <color indexed="81"/>
            <rFont val="Tahoma"/>
            <family val="2"/>
          </rPr>
          <t>We will assume a trial value of $300,000 for S.  Of course, other initial values can be specified here.</t>
        </r>
      </text>
    </comment>
  </commentList>
</comments>
</file>

<file path=xl/sharedStrings.xml><?xml version="1.0" encoding="utf-8"?>
<sst xmlns="http://schemas.openxmlformats.org/spreadsheetml/2006/main" count="83" uniqueCount="59">
  <si>
    <t>Lawsuit Decision Problem</t>
  </si>
  <si>
    <t>Input Data</t>
  </si>
  <si>
    <t>Amount of the lawsuit</t>
  </si>
  <si>
    <t>Amount of insurance provider's settlement (S)</t>
  </si>
  <si>
    <t>Distribution of Possible Court Award Amounts</t>
  </si>
  <si>
    <t>Amount</t>
  </si>
  <si>
    <t xml:space="preserve"> </t>
  </si>
  <si>
    <t>Probability</t>
  </si>
  <si>
    <t>Name</t>
  </si>
  <si>
    <t>SheetRef</t>
  </si>
  <si>
    <t>GenInfo</t>
  </si>
  <si>
    <t>Def. Link</t>
  </si>
  <si>
    <t>EXT REFS</t>
  </si>
  <si>
    <t>Def. Form</t>
  </si>
  <si>
    <t>Highest#</t>
  </si>
  <si>
    <t>bformtype</t>
  </si>
  <si>
    <t>valformula</t>
  </si>
  <si>
    <t>pbformula</t>
  </si>
  <si>
    <t>distribution</t>
  </si>
  <si>
    <t>cumPayoffFunction</t>
  </si>
  <si>
    <t>link</t>
  </si>
  <si>
    <t>ENDNODEFORMULA</t>
  </si>
  <si>
    <t>VAL</t>
  </si>
  <si>
    <t>PB</t>
  </si>
  <si>
    <t>IntRefs</t>
  </si>
  <si>
    <t>RefRefs</t>
  </si>
  <si>
    <t>NodeNames</t>
  </si>
  <si>
    <t>=</t>
  </si>
  <si>
    <t>DEFAULT</t>
  </si>
  <si>
    <t>4,0,0,0,1,0,0</t>
  </si>
  <si>
    <t>2,0,0,2,2,3,0,0,0</t>
  </si>
  <si>
    <t>Yes</t>
  </si>
  <si>
    <t>No</t>
  </si>
  <si>
    <t>4,0,0,0,3,0,0</t>
  </si>
  <si>
    <t>1,0,0,7,4,5,6,7,8,9,10,1,0,0</t>
  </si>
  <si>
    <t xml:space="preserve">                  Court Award Amount?</t>
  </si>
  <si>
    <t>Calc Macro</t>
  </si>
  <si>
    <t>Ptree1 Compatibility</t>
  </si>
  <si>
    <t>Eval. Function</t>
  </si>
  <si>
    <t>Creation Version</t>
  </si>
  <si>
    <t>Required Version</t>
  </si>
  <si>
    <t>Recommended Version</t>
  </si>
  <si>
    <t>Last Modified By Version</t>
  </si>
  <si>
    <t>Output Label</t>
  </si>
  <si>
    <t>Output Value NF</t>
  </si>
  <si>
    <t>Output Prob NF</t>
  </si>
  <si>
    <t>Input Value NF</t>
  </si>
  <si>
    <t>Input Prob NF</t>
  </si>
  <si>
    <t>R-Value Ref.</t>
  </si>
  <si>
    <t>Anchor Cell</t>
  </si>
  <si>
    <t>Branch Name</t>
  </si>
  <si>
    <t>Collapsed</t>
  </si>
  <si>
    <t>0,1,1,0,0,Exponential, 0,0,-1,0,-1,0,.0001</t>
  </si>
  <si>
    <t>1.0.?</t>
  </si>
  <si>
    <t>5.0.0</t>
  </si>
  <si>
    <t>Extra legal fees by going to court</t>
  </si>
  <si>
    <t>Settle out of court?</t>
  </si>
  <si>
    <t>6.2.0</t>
  </si>
  <si>
    <t>Law suit for damages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</si>
</sst>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0.000"/>
    <numFmt numFmtId="166" formatCode="0.0%"/>
  </numFmts>
  <fonts count="13" x14ac:knownFonts="1">
    <font>
      <sz val="11"/>
      <name val="Calibri"/>
      <family val="2"/>
    </font>
    <font>
      <b/>
      <sz val="8"/>
      <color indexed="81"/>
      <name val="Tahoma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17"/>
      <name val="Calibri"/>
      <family val="2"/>
    </font>
    <font>
      <sz val="11"/>
      <color indexed="8"/>
      <name val="Calibri"/>
      <family val="2"/>
    </font>
    <font>
      <b/>
      <sz val="8"/>
      <color indexed="18"/>
      <name val="Calibri"/>
      <family val="2"/>
    </font>
    <font>
      <sz val="8"/>
      <color indexed="8"/>
      <name val="Calibri"/>
      <family val="2"/>
    </font>
    <font>
      <b/>
      <sz val="8"/>
      <color indexed="17"/>
      <name val="Calibri"/>
      <family val="2"/>
    </font>
    <font>
      <sz val="8"/>
      <color indexed="16"/>
      <name val="Calibri"/>
      <family val="2"/>
    </font>
    <font>
      <b/>
      <sz val="8"/>
      <color indexed="16"/>
      <name val="Calibri"/>
      <family val="2"/>
    </font>
    <font>
      <sz val="8"/>
      <color indexed="17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6" fontId="2" fillId="0" borderId="0" xfId="0" applyNumberFormat="1" applyFont="1" applyAlignment="1">
      <alignment horizontal="left"/>
    </xf>
    <xf numFmtId="0" fontId="3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NumberFormat="1" applyFont="1" applyAlignment="1">
      <alignment horizontal="right"/>
    </xf>
    <xf numFmtId="164" fontId="2" fillId="2" borderId="0" xfId="0" applyNumberFormat="1" applyFont="1" applyFill="1" applyBorder="1"/>
    <xf numFmtId="165" fontId="2" fillId="2" borderId="0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164" fontId="7" fillId="0" borderId="0" xfId="0" applyNumberFormat="1" applyFont="1" applyAlignment="1">
      <alignment horizontal="right"/>
    </xf>
    <xf numFmtId="0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12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20</xdr:row>
      <xdr:rowOff>185420</xdr:rowOff>
    </xdr:from>
    <xdr:to>
      <xdr:col>1</xdr:col>
      <xdr:colOff>125</xdr:colOff>
      <xdr:row>20</xdr:row>
      <xdr:rowOff>185420</xdr:rowOff>
    </xdr:to>
    <xdr:cxnSp macro="_xll.PtreeEvent_ObjectClick">
      <xdr:nvCxnSpPr>
        <xdr:cNvPr id="91" name="PTObj_DBranchHLine_1_1"/>
        <xdr:cNvCxnSpPr/>
      </xdr:nvCxnSpPr>
      <xdr:spPr bwMode="auto">
        <a:xfrm>
          <a:off x="177800" y="3995420"/>
          <a:ext cx="268935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228408</xdr:colOff>
      <xdr:row>28</xdr:row>
      <xdr:rowOff>185420</xdr:rowOff>
    </xdr:from>
    <xdr:to>
      <xdr:col>2</xdr:col>
      <xdr:colOff>127</xdr:colOff>
      <xdr:row>28</xdr:row>
      <xdr:rowOff>185420</xdr:rowOff>
    </xdr:to>
    <xdr:cxnSp macro="_xll.PtreeEvent_ObjectClick">
      <xdr:nvCxnSpPr>
        <xdr:cNvPr id="88" name="PTObj_DBranchHLine_1_3"/>
        <xdr:cNvCxnSpPr/>
      </xdr:nvCxnSpPr>
      <xdr:spPr bwMode="auto">
        <a:xfrm>
          <a:off x="3095433" y="5519420"/>
          <a:ext cx="886144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76008</xdr:colOff>
      <xdr:row>20</xdr:row>
      <xdr:rowOff>151764</xdr:rowOff>
    </xdr:from>
    <xdr:to>
      <xdr:col>1</xdr:col>
      <xdr:colOff>228408</xdr:colOff>
      <xdr:row>28</xdr:row>
      <xdr:rowOff>185420</xdr:rowOff>
    </xdr:to>
    <xdr:cxnSp macro="_xll.PtreeEvent_ObjectClick">
      <xdr:nvCxnSpPr>
        <xdr:cNvPr id="87" name="PTObj_DBranchDLine_1_3"/>
        <xdr:cNvCxnSpPr/>
      </xdr:nvCxnSpPr>
      <xdr:spPr bwMode="auto">
        <a:xfrm>
          <a:off x="2943033" y="3961764"/>
          <a:ext cx="152400" cy="1557656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228408</xdr:colOff>
      <xdr:row>18</xdr:row>
      <xdr:rowOff>185420</xdr:rowOff>
    </xdr:from>
    <xdr:to>
      <xdr:col>2</xdr:col>
      <xdr:colOff>127</xdr:colOff>
      <xdr:row>18</xdr:row>
      <xdr:rowOff>185420</xdr:rowOff>
    </xdr:to>
    <xdr:cxnSp macro="_xll.PtreeEvent_ObjectClick">
      <xdr:nvCxnSpPr>
        <xdr:cNvPr id="84" name="PTObj_DBranchHLine_1_2"/>
        <xdr:cNvCxnSpPr/>
      </xdr:nvCxnSpPr>
      <xdr:spPr bwMode="auto">
        <a:xfrm>
          <a:off x="3095433" y="3614420"/>
          <a:ext cx="886144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76008</xdr:colOff>
      <xdr:row>18</xdr:row>
      <xdr:rowOff>185420</xdr:rowOff>
    </xdr:from>
    <xdr:to>
      <xdr:col>1</xdr:col>
      <xdr:colOff>228408</xdr:colOff>
      <xdr:row>20</xdr:row>
      <xdr:rowOff>151764</xdr:rowOff>
    </xdr:to>
    <xdr:cxnSp macro="_xll.PtreeEvent_ObjectClick">
      <xdr:nvCxnSpPr>
        <xdr:cNvPr id="83" name="PTObj_DBranchDLine_1_2"/>
        <xdr:cNvCxnSpPr/>
      </xdr:nvCxnSpPr>
      <xdr:spPr bwMode="auto">
        <a:xfrm flipV="1">
          <a:off x="2943033" y="3614420"/>
          <a:ext cx="152400" cy="347344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228409</xdr:colOff>
      <xdr:row>36</xdr:row>
      <xdr:rowOff>156845</xdr:rowOff>
    </xdr:from>
    <xdr:to>
      <xdr:col>3</xdr:col>
      <xdr:colOff>127</xdr:colOff>
      <xdr:row>36</xdr:row>
      <xdr:rowOff>156845</xdr:rowOff>
    </xdr:to>
    <xdr:cxnSp macro="_xll.PtreeEvent_ObjectClick">
      <xdr:nvCxnSpPr>
        <xdr:cNvPr id="79" name="PTObj_DBranchHLine_1_10"/>
        <xdr:cNvCxnSpPr/>
      </xdr:nvCxnSpPr>
      <xdr:spPr bwMode="auto">
        <a:xfrm>
          <a:off x="3952684" y="5862320"/>
          <a:ext cx="93376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76009</xdr:colOff>
      <xdr:row>28</xdr:row>
      <xdr:rowOff>151764</xdr:rowOff>
    </xdr:from>
    <xdr:to>
      <xdr:col>2</xdr:col>
      <xdr:colOff>228409</xdr:colOff>
      <xdr:row>36</xdr:row>
      <xdr:rowOff>156845</xdr:rowOff>
    </xdr:to>
    <xdr:cxnSp macro="_xll.PtreeEvent_ObjectClick">
      <xdr:nvCxnSpPr>
        <xdr:cNvPr id="78" name="PTObj_DBranchDLine_1_10"/>
        <xdr:cNvCxnSpPr/>
      </xdr:nvCxnSpPr>
      <xdr:spPr bwMode="auto">
        <a:xfrm>
          <a:off x="3800284" y="4561839"/>
          <a:ext cx="152400" cy="130048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228409</xdr:colOff>
      <xdr:row>34</xdr:row>
      <xdr:rowOff>156845</xdr:rowOff>
    </xdr:from>
    <xdr:to>
      <xdr:col>3</xdr:col>
      <xdr:colOff>127</xdr:colOff>
      <xdr:row>34</xdr:row>
      <xdr:rowOff>156845</xdr:rowOff>
    </xdr:to>
    <xdr:cxnSp macro="_xll.PtreeEvent_ObjectClick">
      <xdr:nvCxnSpPr>
        <xdr:cNvPr id="76" name="PTObj_DBranchHLine_1_9"/>
        <xdr:cNvCxnSpPr/>
      </xdr:nvCxnSpPr>
      <xdr:spPr bwMode="auto">
        <a:xfrm>
          <a:off x="3952684" y="5538470"/>
          <a:ext cx="93376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76009</xdr:colOff>
      <xdr:row>28</xdr:row>
      <xdr:rowOff>151764</xdr:rowOff>
    </xdr:from>
    <xdr:to>
      <xdr:col>2</xdr:col>
      <xdr:colOff>228409</xdr:colOff>
      <xdr:row>34</xdr:row>
      <xdr:rowOff>156845</xdr:rowOff>
    </xdr:to>
    <xdr:cxnSp macro="_xll.PtreeEvent_ObjectClick">
      <xdr:nvCxnSpPr>
        <xdr:cNvPr id="75" name="PTObj_DBranchDLine_1_9"/>
        <xdr:cNvCxnSpPr/>
      </xdr:nvCxnSpPr>
      <xdr:spPr bwMode="auto">
        <a:xfrm>
          <a:off x="3800284" y="4561839"/>
          <a:ext cx="152400" cy="97663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228409</xdr:colOff>
      <xdr:row>32</xdr:row>
      <xdr:rowOff>156845</xdr:rowOff>
    </xdr:from>
    <xdr:to>
      <xdr:col>3</xdr:col>
      <xdr:colOff>127</xdr:colOff>
      <xdr:row>32</xdr:row>
      <xdr:rowOff>156845</xdr:rowOff>
    </xdr:to>
    <xdr:cxnSp macro="_xll.PtreeEvent_ObjectClick">
      <xdr:nvCxnSpPr>
        <xdr:cNvPr id="73" name="PTObj_DBranchHLine_1_8"/>
        <xdr:cNvCxnSpPr/>
      </xdr:nvCxnSpPr>
      <xdr:spPr bwMode="auto">
        <a:xfrm>
          <a:off x="3952684" y="5214620"/>
          <a:ext cx="93376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76009</xdr:colOff>
      <xdr:row>28</xdr:row>
      <xdr:rowOff>151764</xdr:rowOff>
    </xdr:from>
    <xdr:to>
      <xdr:col>2</xdr:col>
      <xdr:colOff>228409</xdr:colOff>
      <xdr:row>32</xdr:row>
      <xdr:rowOff>156845</xdr:rowOff>
    </xdr:to>
    <xdr:cxnSp macro="_xll.PtreeEvent_ObjectClick">
      <xdr:nvCxnSpPr>
        <xdr:cNvPr id="72" name="PTObj_DBranchDLine_1_8"/>
        <xdr:cNvCxnSpPr/>
      </xdr:nvCxnSpPr>
      <xdr:spPr bwMode="auto">
        <a:xfrm>
          <a:off x="3800284" y="4561839"/>
          <a:ext cx="152400" cy="65278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228409</xdr:colOff>
      <xdr:row>30</xdr:row>
      <xdr:rowOff>156845</xdr:rowOff>
    </xdr:from>
    <xdr:to>
      <xdr:col>3</xdr:col>
      <xdr:colOff>127</xdr:colOff>
      <xdr:row>30</xdr:row>
      <xdr:rowOff>156845</xdr:rowOff>
    </xdr:to>
    <xdr:cxnSp macro="_xll.PtreeEvent_ObjectClick">
      <xdr:nvCxnSpPr>
        <xdr:cNvPr id="70" name="PTObj_DBranchHLine_1_7"/>
        <xdr:cNvCxnSpPr/>
      </xdr:nvCxnSpPr>
      <xdr:spPr bwMode="auto">
        <a:xfrm>
          <a:off x="3952684" y="4890770"/>
          <a:ext cx="933768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76009</xdr:colOff>
      <xdr:row>28</xdr:row>
      <xdr:rowOff>151764</xdr:rowOff>
    </xdr:from>
    <xdr:to>
      <xdr:col>2</xdr:col>
      <xdr:colOff>228409</xdr:colOff>
      <xdr:row>30</xdr:row>
      <xdr:rowOff>156845</xdr:rowOff>
    </xdr:to>
    <xdr:cxnSp macro="_xll.PtreeEvent_ObjectClick">
      <xdr:nvCxnSpPr>
        <xdr:cNvPr id="69" name="PTObj_DBranchDLine_1_7"/>
        <xdr:cNvCxnSpPr/>
      </xdr:nvCxnSpPr>
      <xdr:spPr bwMode="auto">
        <a:xfrm>
          <a:off x="3800284" y="4561839"/>
          <a:ext cx="152400" cy="328931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228409</xdr:colOff>
      <xdr:row>26</xdr:row>
      <xdr:rowOff>156845</xdr:rowOff>
    </xdr:from>
    <xdr:to>
      <xdr:col>3</xdr:col>
      <xdr:colOff>127</xdr:colOff>
      <xdr:row>26</xdr:row>
      <xdr:rowOff>156845</xdr:rowOff>
    </xdr:to>
    <xdr:cxnSp macro="_xll.PtreeEvent_ObjectClick">
      <xdr:nvCxnSpPr>
        <xdr:cNvPr id="67" name="PTObj_DBranchHLine_1_6"/>
        <xdr:cNvCxnSpPr/>
      </xdr:nvCxnSpPr>
      <xdr:spPr bwMode="auto">
        <a:xfrm>
          <a:off x="3952684" y="4243070"/>
          <a:ext cx="886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76009</xdr:colOff>
      <xdr:row>26</xdr:row>
      <xdr:rowOff>156845</xdr:rowOff>
    </xdr:from>
    <xdr:to>
      <xdr:col>2</xdr:col>
      <xdr:colOff>228409</xdr:colOff>
      <xdr:row>28</xdr:row>
      <xdr:rowOff>151764</xdr:rowOff>
    </xdr:to>
    <xdr:cxnSp macro="_xll.PtreeEvent_ObjectClick">
      <xdr:nvCxnSpPr>
        <xdr:cNvPr id="66" name="PTObj_DBranchDLine_1_6"/>
        <xdr:cNvCxnSpPr/>
      </xdr:nvCxnSpPr>
      <xdr:spPr bwMode="auto">
        <a:xfrm flipV="1">
          <a:off x="3800284" y="4243070"/>
          <a:ext cx="152400" cy="318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228409</xdr:colOff>
      <xdr:row>24</xdr:row>
      <xdr:rowOff>156845</xdr:rowOff>
    </xdr:from>
    <xdr:to>
      <xdr:col>3</xdr:col>
      <xdr:colOff>127</xdr:colOff>
      <xdr:row>24</xdr:row>
      <xdr:rowOff>156845</xdr:rowOff>
    </xdr:to>
    <xdr:cxnSp macro="_xll.PtreeEvent_ObjectClick">
      <xdr:nvCxnSpPr>
        <xdr:cNvPr id="64" name="PTObj_DBranchHLine_1_5"/>
        <xdr:cNvCxnSpPr/>
      </xdr:nvCxnSpPr>
      <xdr:spPr bwMode="auto">
        <a:xfrm>
          <a:off x="3952684" y="3919220"/>
          <a:ext cx="886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76009</xdr:colOff>
      <xdr:row>24</xdr:row>
      <xdr:rowOff>156845</xdr:rowOff>
    </xdr:from>
    <xdr:to>
      <xdr:col>2</xdr:col>
      <xdr:colOff>228409</xdr:colOff>
      <xdr:row>28</xdr:row>
      <xdr:rowOff>151764</xdr:rowOff>
    </xdr:to>
    <xdr:cxnSp macro="_xll.PtreeEvent_ObjectClick">
      <xdr:nvCxnSpPr>
        <xdr:cNvPr id="63" name="PTObj_DBranchDLine_1_5"/>
        <xdr:cNvCxnSpPr/>
      </xdr:nvCxnSpPr>
      <xdr:spPr bwMode="auto">
        <a:xfrm flipV="1">
          <a:off x="3800284" y="3919220"/>
          <a:ext cx="152400" cy="64261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228409</xdr:colOff>
      <xdr:row>22</xdr:row>
      <xdr:rowOff>156845</xdr:rowOff>
    </xdr:from>
    <xdr:to>
      <xdr:col>3</xdr:col>
      <xdr:colOff>127</xdr:colOff>
      <xdr:row>22</xdr:row>
      <xdr:rowOff>156845</xdr:rowOff>
    </xdr:to>
    <xdr:cxnSp macro="_xll.PtreeEvent_ObjectClick">
      <xdr:nvCxnSpPr>
        <xdr:cNvPr id="61" name="PTObj_DBranchHLine_1_4"/>
        <xdr:cNvCxnSpPr/>
      </xdr:nvCxnSpPr>
      <xdr:spPr bwMode="auto">
        <a:xfrm>
          <a:off x="3952684" y="3595370"/>
          <a:ext cx="886143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76009</xdr:colOff>
      <xdr:row>22</xdr:row>
      <xdr:rowOff>156845</xdr:rowOff>
    </xdr:from>
    <xdr:to>
      <xdr:col>2</xdr:col>
      <xdr:colOff>228409</xdr:colOff>
      <xdr:row>28</xdr:row>
      <xdr:rowOff>151764</xdr:rowOff>
    </xdr:to>
    <xdr:cxnSp macro="_xll.PtreeEvent_ObjectClick">
      <xdr:nvCxnSpPr>
        <xdr:cNvPr id="60" name="PTObj_DBranchDLine_1_4"/>
        <xdr:cNvCxnSpPr/>
      </xdr:nvCxnSpPr>
      <xdr:spPr bwMode="auto">
        <a:xfrm flipV="1">
          <a:off x="3800284" y="3595370"/>
          <a:ext cx="152400" cy="9664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 editAs="oneCell">
    <xdr:from>
      <xdr:col>3</xdr:col>
      <xdr:colOff>127</xdr:colOff>
      <xdr:row>22</xdr:row>
      <xdr:rowOff>75882</xdr:rowOff>
    </xdr:from>
    <xdr:to>
      <xdr:col>3</xdr:col>
      <xdr:colOff>162052</xdr:colOff>
      <xdr:row>23</xdr:row>
      <xdr:rowOff>47307</xdr:rowOff>
    </xdr:to>
    <xdr:sp macro="_xll.PtreeEvent_ObjectClick" textlink="">
      <xdr:nvSpPr>
        <xdr:cNvPr id="45" name="PTObj_DNode_1_4"/>
        <xdr:cNvSpPr/>
      </xdr:nvSpPr>
      <xdr:spPr bwMode="auto">
        <a:xfrm rot="-5400000">
          <a:off x="4838827" y="3514407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24</xdr:row>
      <xdr:rowOff>75882</xdr:rowOff>
    </xdr:from>
    <xdr:to>
      <xdr:col>3</xdr:col>
      <xdr:colOff>162052</xdr:colOff>
      <xdr:row>25</xdr:row>
      <xdr:rowOff>47307</xdr:rowOff>
    </xdr:to>
    <xdr:sp macro="_xll.PtreeEvent_ObjectClick" textlink="">
      <xdr:nvSpPr>
        <xdr:cNvPr id="46" name="PTObj_DNode_1_5"/>
        <xdr:cNvSpPr/>
      </xdr:nvSpPr>
      <xdr:spPr bwMode="auto">
        <a:xfrm rot="-5400000">
          <a:off x="4838827" y="3838257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26</xdr:row>
      <xdr:rowOff>75882</xdr:rowOff>
    </xdr:from>
    <xdr:to>
      <xdr:col>3</xdr:col>
      <xdr:colOff>162052</xdr:colOff>
      <xdr:row>27</xdr:row>
      <xdr:rowOff>47307</xdr:rowOff>
    </xdr:to>
    <xdr:sp macro="_xll.PtreeEvent_ObjectClick" textlink="">
      <xdr:nvSpPr>
        <xdr:cNvPr id="47" name="PTObj_DNode_1_6"/>
        <xdr:cNvSpPr/>
      </xdr:nvSpPr>
      <xdr:spPr bwMode="auto">
        <a:xfrm rot="-5400000">
          <a:off x="4838827" y="4162107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30</xdr:row>
      <xdr:rowOff>75882</xdr:rowOff>
    </xdr:from>
    <xdr:to>
      <xdr:col>3</xdr:col>
      <xdr:colOff>162052</xdr:colOff>
      <xdr:row>31</xdr:row>
      <xdr:rowOff>47307</xdr:rowOff>
    </xdr:to>
    <xdr:sp macro="_xll.PtreeEvent_ObjectClick" textlink="">
      <xdr:nvSpPr>
        <xdr:cNvPr id="48" name="PTObj_DNode_1_7"/>
        <xdr:cNvSpPr/>
      </xdr:nvSpPr>
      <xdr:spPr bwMode="auto">
        <a:xfrm rot="-5400000">
          <a:off x="4838827" y="4809807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32</xdr:row>
      <xdr:rowOff>75882</xdr:rowOff>
    </xdr:from>
    <xdr:to>
      <xdr:col>3</xdr:col>
      <xdr:colOff>162052</xdr:colOff>
      <xdr:row>33</xdr:row>
      <xdr:rowOff>47307</xdr:rowOff>
    </xdr:to>
    <xdr:sp macro="_xll.PtreeEvent_ObjectClick" textlink="">
      <xdr:nvSpPr>
        <xdr:cNvPr id="49" name="PTObj_DNode_1_8"/>
        <xdr:cNvSpPr/>
      </xdr:nvSpPr>
      <xdr:spPr bwMode="auto">
        <a:xfrm rot="-5400000">
          <a:off x="4838827" y="5133657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34</xdr:row>
      <xdr:rowOff>75882</xdr:rowOff>
    </xdr:from>
    <xdr:to>
      <xdr:col>3</xdr:col>
      <xdr:colOff>162052</xdr:colOff>
      <xdr:row>35</xdr:row>
      <xdr:rowOff>47307</xdr:rowOff>
    </xdr:to>
    <xdr:sp macro="_xll.PtreeEvent_ObjectClick" textlink="">
      <xdr:nvSpPr>
        <xdr:cNvPr id="50" name="PTObj_DNode_1_9"/>
        <xdr:cNvSpPr/>
      </xdr:nvSpPr>
      <xdr:spPr bwMode="auto">
        <a:xfrm rot="-5400000">
          <a:off x="4838827" y="5457507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3</xdr:col>
      <xdr:colOff>127</xdr:colOff>
      <xdr:row>36</xdr:row>
      <xdr:rowOff>75882</xdr:rowOff>
    </xdr:from>
    <xdr:to>
      <xdr:col>3</xdr:col>
      <xdr:colOff>162052</xdr:colOff>
      <xdr:row>37</xdr:row>
      <xdr:rowOff>47307</xdr:rowOff>
    </xdr:to>
    <xdr:sp macro="_xll.PtreeEvent_ObjectClick" textlink="">
      <xdr:nvSpPr>
        <xdr:cNvPr id="51" name="PTObj_DNode_1_10"/>
        <xdr:cNvSpPr/>
      </xdr:nvSpPr>
      <xdr:spPr bwMode="auto">
        <a:xfrm rot="-5400000">
          <a:off x="4838827" y="5781357"/>
          <a:ext cx="161925" cy="161925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266509</xdr:colOff>
      <xdr:row>22</xdr:row>
      <xdr:rowOff>66531</xdr:rowOff>
    </xdr:from>
    <xdr:ext cx="107402" cy="180627"/>
    <xdr:sp macro="_xll.PtreeEvent_ObjectClick" textlink="">
      <xdr:nvSpPr>
        <xdr:cNvPr id="62" name="PTObj_DBranchName_1_4"/>
        <xdr:cNvSpPr txBox="1"/>
      </xdr:nvSpPr>
      <xdr:spPr>
        <a:xfrm>
          <a:off x="3990784" y="3505056"/>
          <a:ext cx="107402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</a:t>
          </a:r>
        </a:p>
      </xdr:txBody>
    </xdr:sp>
    <xdr:clientData/>
  </xdr:oneCellAnchor>
  <xdr:oneCellAnchor>
    <xdr:from>
      <xdr:col>2</xdr:col>
      <xdr:colOff>266509</xdr:colOff>
      <xdr:row>24</xdr:row>
      <xdr:rowOff>66531</xdr:rowOff>
    </xdr:from>
    <xdr:ext cx="315407" cy="180627"/>
    <xdr:sp macro="_xll.PtreeEvent_ObjectClick" textlink="">
      <xdr:nvSpPr>
        <xdr:cNvPr id="65" name="PTObj_DBranchName_1_5"/>
        <xdr:cNvSpPr txBox="1"/>
      </xdr:nvSpPr>
      <xdr:spPr>
        <a:xfrm>
          <a:off x="3990784" y="3828906"/>
          <a:ext cx="315407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50000</a:t>
          </a:r>
        </a:p>
      </xdr:txBody>
    </xdr:sp>
    <xdr:clientData/>
  </xdr:oneCellAnchor>
  <xdr:oneCellAnchor>
    <xdr:from>
      <xdr:col>2</xdr:col>
      <xdr:colOff>266509</xdr:colOff>
      <xdr:row>26</xdr:row>
      <xdr:rowOff>66531</xdr:rowOff>
    </xdr:from>
    <xdr:ext cx="367408" cy="180627"/>
    <xdr:sp macro="_xll.PtreeEvent_ObjectClick" textlink="">
      <xdr:nvSpPr>
        <xdr:cNvPr id="68" name="PTObj_DBranchName_1_6"/>
        <xdr:cNvSpPr txBox="1"/>
      </xdr:nvSpPr>
      <xdr:spPr>
        <a:xfrm>
          <a:off x="3990784" y="4152756"/>
          <a:ext cx="367408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100000</a:t>
          </a:r>
        </a:p>
      </xdr:txBody>
    </xdr:sp>
    <xdr:clientData/>
  </xdr:oneCellAnchor>
  <xdr:oneCellAnchor>
    <xdr:from>
      <xdr:col>2</xdr:col>
      <xdr:colOff>266509</xdr:colOff>
      <xdr:row>30</xdr:row>
      <xdr:rowOff>66531</xdr:rowOff>
    </xdr:from>
    <xdr:ext cx="367408" cy="180627"/>
    <xdr:sp macro="_xll.PtreeEvent_ObjectClick" textlink="">
      <xdr:nvSpPr>
        <xdr:cNvPr id="71" name="PTObj_DBranchName_1_7"/>
        <xdr:cNvSpPr txBox="1"/>
      </xdr:nvSpPr>
      <xdr:spPr>
        <a:xfrm>
          <a:off x="3990784" y="4800456"/>
          <a:ext cx="367408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200000</a:t>
          </a:r>
        </a:p>
      </xdr:txBody>
    </xdr:sp>
    <xdr:clientData/>
  </xdr:oneCellAnchor>
  <xdr:oneCellAnchor>
    <xdr:from>
      <xdr:col>2</xdr:col>
      <xdr:colOff>266509</xdr:colOff>
      <xdr:row>32</xdr:row>
      <xdr:rowOff>66531</xdr:rowOff>
    </xdr:from>
    <xdr:ext cx="367408" cy="180627"/>
    <xdr:sp macro="_xll.PtreeEvent_ObjectClick" textlink="">
      <xdr:nvSpPr>
        <xdr:cNvPr id="74" name="PTObj_DBranchName_1_8"/>
        <xdr:cNvSpPr txBox="1"/>
      </xdr:nvSpPr>
      <xdr:spPr>
        <a:xfrm>
          <a:off x="3990784" y="5124306"/>
          <a:ext cx="367408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300000</a:t>
          </a:r>
        </a:p>
      </xdr:txBody>
    </xdr:sp>
    <xdr:clientData/>
  </xdr:oneCellAnchor>
  <xdr:oneCellAnchor>
    <xdr:from>
      <xdr:col>2</xdr:col>
      <xdr:colOff>266509</xdr:colOff>
      <xdr:row>34</xdr:row>
      <xdr:rowOff>66531</xdr:rowOff>
    </xdr:from>
    <xdr:ext cx="367408" cy="180627"/>
    <xdr:sp macro="_xll.PtreeEvent_ObjectClick" textlink="">
      <xdr:nvSpPr>
        <xdr:cNvPr id="77" name="PTObj_DBranchName_1_9"/>
        <xdr:cNvSpPr txBox="1"/>
      </xdr:nvSpPr>
      <xdr:spPr>
        <a:xfrm>
          <a:off x="3990784" y="5448156"/>
          <a:ext cx="367408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400000</a:t>
          </a:r>
        </a:p>
      </xdr:txBody>
    </xdr:sp>
    <xdr:clientData/>
  </xdr:oneCellAnchor>
  <xdr:oneCellAnchor>
    <xdr:from>
      <xdr:col>2</xdr:col>
      <xdr:colOff>266509</xdr:colOff>
      <xdr:row>36</xdr:row>
      <xdr:rowOff>66531</xdr:rowOff>
    </xdr:from>
    <xdr:ext cx="367408" cy="180627"/>
    <xdr:sp macro="_xll.PtreeEvent_ObjectClick" textlink="">
      <xdr:nvSpPr>
        <xdr:cNvPr id="80" name="PTObj_DBranchName_1_10"/>
        <xdr:cNvSpPr txBox="1"/>
      </xdr:nvSpPr>
      <xdr:spPr>
        <a:xfrm>
          <a:off x="3990784" y="5772006"/>
          <a:ext cx="367408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500000</a:t>
          </a:r>
        </a:p>
      </xdr:txBody>
    </xdr:sp>
    <xdr:clientData/>
  </xdr:oneCellAnchor>
  <xdr:twoCellAnchor>
    <xdr:from>
      <xdr:col>3</xdr:col>
      <xdr:colOff>536575</xdr:colOff>
      <xdr:row>7</xdr:row>
      <xdr:rowOff>139699</xdr:rowOff>
    </xdr:from>
    <xdr:to>
      <xdr:col>7</xdr:col>
      <xdr:colOff>533400</xdr:colOff>
      <xdr:row>16</xdr:row>
      <xdr:rowOff>114300</xdr:rowOff>
    </xdr:to>
    <xdr:sp macro="" textlink="">
      <xdr:nvSpPr>
        <xdr:cNvPr id="81" name="TextBox 80"/>
        <xdr:cNvSpPr txBox="1"/>
      </xdr:nvSpPr>
      <xdr:spPr>
        <a:xfrm>
          <a:off x="5680075" y="1473199"/>
          <a:ext cx="2940050" cy="1689101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decision tree indicates that you are better accepting the out-of-court settlement as long as the amount of the settlement (S) is greater than the expected value of taking your chances in court, that is, whenever S is greater than $311,250.  You can see this by changing the value of B16 to slightly</a:t>
          </a:r>
          <a:r>
            <a:rPr lang="en-US" sz="1100" baseline="0"/>
            <a:t> below or above</a:t>
          </a:r>
          <a:r>
            <a:rPr lang="en-US" sz="1100"/>
            <a:t> $311,250.</a:t>
          </a:r>
        </a:p>
      </xdr:txBody>
    </xdr:sp>
    <xdr:clientData/>
  </xdr:twoCellAnchor>
  <xdr:twoCellAnchor editAs="oneCell">
    <xdr:from>
      <xdr:col>2</xdr:col>
      <xdr:colOff>127</xdr:colOff>
      <xdr:row>18</xdr:row>
      <xdr:rowOff>90170</xdr:rowOff>
    </xdr:from>
    <xdr:to>
      <xdr:col>2</xdr:col>
      <xdr:colOff>190627</xdr:colOff>
      <xdr:row>19</xdr:row>
      <xdr:rowOff>90170</xdr:rowOff>
    </xdr:to>
    <xdr:sp macro="_xll.PtreeEvent_ObjectClick" textlink="">
      <xdr:nvSpPr>
        <xdr:cNvPr id="82" name="PTObj_DNode_1_2"/>
        <xdr:cNvSpPr/>
      </xdr:nvSpPr>
      <xdr:spPr bwMode="auto">
        <a:xfrm rot="-5400000">
          <a:off x="3981577" y="3519170"/>
          <a:ext cx="190500" cy="190500"/>
        </a:xfrm>
        <a:prstGeom prst="triangle">
          <a:avLst/>
        </a:prstGeom>
        <a:solidFill>
          <a:srgbClr val="00008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1</xdr:col>
      <xdr:colOff>266508</xdr:colOff>
      <xdr:row>18</xdr:row>
      <xdr:rowOff>95106</xdr:rowOff>
    </xdr:from>
    <xdr:ext cx="196592" cy="180627"/>
    <xdr:sp macro="_xll.PtreeEvent_ObjectClick" textlink="">
      <xdr:nvSpPr>
        <xdr:cNvPr id="85" name="PTObj_DBranchName_1_2"/>
        <xdr:cNvSpPr txBox="1"/>
      </xdr:nvSpPr>
      <xdr:spPr>
        <a:xfrm>
          <a:off x="3133533" y="3524106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2</xdr:col>
      <xdr:colOff>127</xdr:colOff>
      <xdr:row>28</xdr:row>
      <xdr:rowOff>90170</xdr:rowOff>
    </xdr:from>
    <xdr:to>
      <xdr:col>2</xdr:col>
      <xdr:colOff>190627</xdr:colOff>
      <xdr:row>29</xdr:row>
      <xdr:rowOff>90170</xdr:rowOff>
    </xdr:to>
    <xdr:sp macro="_xll.PtreeEvent_ObjectClick" textlink="">
      <xdr:nvSpPr>
        <xdr:cNvPr id="86" name="PTObj_DNode_1_3"/>
        <xdr:cNvSpPr/>
      </xdr:nvSpPr>
      <xdr:spPr bwMode="auto">
        <a:xfrm>
          <a:off x="3981577" y="5424170"/>
          <a:ext cx="190500" cy="190500"/>
        </a:xfrm>
        <a:prstGeom prst="ellipse">
          <a:avLst/>
        </a:prstGeom>
        <a:solidFill>
          <a:srgbClr val="800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1</xdr:col>
      <xdr:colOff>266508</xdr:colOff>
      <xdr:row>28</xdr:row>
      <xdr:rowOff>95106</xdr:rowOff>
    </xdr:from>
    <xdr:ext cx="175753" cy="180627"/>
    <xdr:sp macro="_xll.PtreeEvent_ObjectClick" textlink="">
      <xdr:nvSpPr>
        <xdr:cNvPr id="89" name="PTObj_DBranchName_1_3"/>
        <xdr:cNvSpPr txBox="1"/>
      </xdr:nvSpPr>
      <xdr:spPr>
        <a:xfrm>
          <a:off x="3133533" y="5429106"/>
          <a:ext cx="175753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1</xdr:col>
      <xdr:colOff>126</xdr:colOff>
      <xdr:row>20</xdr:row>
      <xdr:rowOff>90170</xdr:rowOff>
    </xdr:from>
    <xdr:to>
      <xdr:col>1</xdr:col>
      <xdr:colOff>190626</xdr:colOff>
      <xdr:row>21</xdr:row>
      <xdr:rowOff>90170</xdr:rowOff>
    </xdr:to>
    <xdr:sp macro="_xll.PtreeEvent_ObjectClick" textlink="">
      <xdr:nvSpPr>
        <xdr:cNvPr id="90" name="PTObj_DNode_1_1"/>
        <xdr:cNvSpPr/>
      </xdr:nvSpPr>
      <xdr:spPr bwMode="auto">
        <a:xfrm>
          <a:off x="2867151" y="3900170"/>
          <a:ext cx="190500" cy="190500"/>
        </a:xfrm>
        <a:prstGeom prst="rect">
          <a:avLst/>
        </a:prstGeom>
        <a:solidFill>
          <a:srgbClr val="008000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en-US" sz="1100"/>
        </a:p>
      </xdr:txBody>
    </xdr:sp>
    <xdr:clientData/>
  </xdr:twoCellAnchor>
  <xdr:oneCellAnchor>
    <xdr:from>
      <xdr:col>0</xdr:col>
      <xdr:colOff>215900</xdr:colOff>
      <xdr:row>20</xdr:row>
      <xdr:rowOff>95106</xdr:rowOff>
    </xdr:from>
    <xdr:ext cx="1125565" cy="180627"/>
    <xdr:sp macro="_xll.PtreeEvent_ObjectClick" textlink="">
      <xdr:nvSpPr>
        <xdr:cNvPr id="92" name="PTObj_DBranchName_1_1"/>
        <xdr:cNvSpPr txBox="1"/>
      </xdr:nvSpPr>
      <xdr:spPr>
        <a:xfrm>
          <a:off x="215900" y="3905106"/>
          <a:ext cx="1125565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Lawsuit Decision Problem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0"/>
  <sheetViews>
    <sheetView workbookViewId="0"/>
  </sheetViews>
  <sheetFormatPr defaultRowHeight="15" x14ac:dyDescent="0.25"/>
  <cols>
    <col min="1" max="256" width="15.7109375" style="1" customWidth="1"/>
    <col min="257" max="16384" width="9.140625" style="1"/>
  </cols>
  <sheetData>
    <row r="1" spans="1:16" x14ac:dyDescent="0.25">
      <c r="A1" s="1" t="s">
        <v>8</v>
      </c>
      <c r="B1" s="1" t="s">
        <v>0</v>
      </c>
      <c r="E1" s="1" t="s">
        <v>37</v>
      </c>
      <c r="F1" s="1">
        <v>3</v>
      </c>
      <c r="H1" s="1" t="s">
        <v>43</v>
      </c>
      <c r="K1" s="1" t="s">
        <v>48</v>
      </c>
      <c r="L1" s="1">
        <v>0</v>
      </c>
    </row>
    <row r="2" spans="1:16" x14ac:dyDescent="0.25">
      <c r="A2" s="1" t="s">
        <v>9</v>
      </c>
      <c r="B2" s="1" t="e">
        <f>'Decision Tree'!#REF!</f>
        <v>#REF!</v>
      </c>
      <c r="E2" s="1" t="s">
        <v>38</v>
      </c>
      <c r="F2" s="1">
        <f>_xll.PTreeEvaluate5(B3,$L$11:$L$20,$J$11:$J$20,$K$11:$K$20,$N$11:$N$20,$G$11:$G$20,,L1)</f>
        <v>7229569</v>
      </c>
    </row>
    <row r="3" spans="1:16" x14ac:dyDescent="0.25">
      <c r="A3" s="1" t="s">
        <v>10</v>
      </c>
      <c r="B3" s="1" t="s">
        <v>52</v>
      </c>
      <c r="E3" s="1" t="s">
        <v>39</v>
      </c>
      <c r="F3" s="2" t="s">
        <v>53</v>
      </c>
      <c r="H3" s="1" t="s">
        <v>44</v>
      </c>
    </row>
    <row r="4" spans="1:16" x14ac:dyDescent="0.25">
      <c r="A4" s="1" t="s">
        <v>11</v>
      </c>
      <c r="B4" s="1" t="s">
        <v>27</v>
      </c>
      <c r="E4" s="1" t="s">
        <v>40</v>
      </c>
      <c r="F4" s="2" t="s">
        <v>54</v>
      </c>
      <c r="H4" s="1" t="s">
        <v>45</v>
      </c>
    </row>
    <row r="5" spans="1:16" x14ac:dyDescent="0.25">
      <c r="A5" s="1" t="s">
        <v>12</v>
      </c>
      <c r="B5" s="1">
        <v>0</v>
      </c>
      <c r="E5" s="1" t="s">
        <v>41</v>
      </c>
      <c r="F5" s="2" t="s">
        <v>54</v>
      </c>
      <c r="H5" s="1" t="s">
        <v>46</v>
      </c>
    </row>
    <row r="6" spans="1:16" x14ac:dyDescent="0.25">
      <c r="A6" s="1" t="s">
        <v>13</v>
      </c>
      <c r="E6" s="1" t="s">
        <v>42</v>
      </c>
      <c r="F6" s="2" t="s">
        <v>57</v>
      </c>
      <c r="H6" s="1" t="s">
        <v>47</v>
      </c>
    </row>
    <row r="7" spans="1:16" x14ac:dyDescent="0.25">
      <c r="A7" s="1" t="s">
        <v>36</v>
      </c>
    </row>
    <row r="8" spans="1:16" x14ac:dyDescent="0.25">
      <c r="A8" s="1" t="s">
        <v>14</v>
      </c>
      <c r="B8" s="1">
        <v>10</v>
      </c>
    </row>
    <row r="10" spans="1:16" x14ac:dyDescent="0.25">
      <c r="A10" s="1" t="s">
        <v>49</v>
      </c>
      <c r="B10" s="1" t="s">
        <v>50</v>
      </c>
      <c r="C10" s="1" t="s">
        <v>15</v>
      </c>
      <c r="D10" s="1" t="s">
        <v>16</v>
      </c>
      <c r="E10" s="1" t="s">
        <v>17</v>
      </c>
      <c r="F10" s="1" t="s">
        <v>18</v>
      </c>
      <c r="G10" s="1" t="s">
        <v>19</v>
      </c>
      <c r="H10" s="1" t="s">
        <v>20</v>
      </c>
      <c r="I10" s="1" t="s">
        <v>21</v>
      </c>
      <c r="J10" s="1" t="s">
        <v>22</v>
      </c>
      <c r="K10" s="1" t="s">
        <v>23</v>
      </c>
      <c r="L10" s="1" t="s">
        <v>10</v>
      </c>
      <c r="M10" s="1" t="s">
        <v>24</v>
      </c>
      <c r="N10" s="1" t="s">
        <v>25</v>
      </c>
      <c r="O10" s="1" t="s">
        <v>26</v>
      </c>
      <c r="P10" s="1" t="s">
        <v>51</v>
      </c>
    </row>
    <row r="11" spans="1:16" x14ac:dyDescent="0.25">
      <c r="A11" s="1">
        <f>'Decision Tree'!$B$22</f>
        <v>311250</v>
      </c>
      <c r="B11" s="1" t="str">
        <f>B1</f>
        <v>Lawsuit Decision Problem</v>
      </c>
      <c r="C11" s="1">
        <v>0</v>
      </c>
      <c r="J11" s="1">
        <f>'Decision Tree'!$A$22</f>
        <v>0</v>
      </c>
      <c r="K11" s="1">
        <f>'Decision Tree'!$A$21</f>
        <v>0</v>
      </c>
      <c r="L11" s="1" t="s">
        <v>30</v>
      </c>
      <c r="M11" s="1">
        <v>0</v>
      </c>
      <c r="O11" s="1" t="str">
        <f>'Decision Tree'!$B$21</f>
        <v>Settle out of court?</v>
      </c>
    </row>
    <row r="12" spans="1:16" x14ac:dyDescent="0.25">
      <c r="A12" s="1">
        <f>'Decision Tree'!$C$20</f>
        <v>300000</v>
      </c>
      <c r="B12" s="1" t="s">
        <v>31</v>
      </c>
      <c r="C12" s="1">
        <v>0</v>
      </c>
      <c r="H12" s="1" t="s">
        <v>28</v>
      </c>
      <c r="I12" s="1" t="s">
        <v>28</v>
      </c>
      <c r="J12" s="1">
        <f>'Decision Tree'!$B$20</f>
        <v>300000</v>
      </c>
      <c r="L12" s="1" t="s">
        <v>29</v>
      </c>
      <c r="M12" s="1">
        <v>0</v>
      </c>
    </row>
    <row r="13" spans="1:16" x14ac:dyDescent="0.25">
      <c r="A13" s="1">
        <f>'Decision Tree'!$C$30</f>
        <v>311250</v>
      </c>
      <c r="B13" s="1" t="s">
        <v>32</v>
      </c>
      <c r="C13" s="1">
        <v>0</v>
      </c>
      <c r="I13" s="1" t="s">
        <v>28</v>
      </c>
      <c r="J13" s="1">
        <f>'Decision Tree'!$B$30</f>
        <v>-10000</v>
      </c>
      <c r="L13" s="1" t="s">
        <v>34</v>
      </c>
      <c r="M13" s="1">
        <v>0</v>
      </c>
      <c r="O13" s="1" t="str">
        <f>'Decision Tree'!$C$29</f>
        <v xml:space="preserve">                  Court Award Amount?</v>
      </c>
    </row>
    <row r="14" spans="1:16" x14ac:dyDescent="0.25">
      <c r="A14" s="1">
        <f>'Decision Tree'!$D$24</f>
        <v>-10000</v>
      </c>
      <c r="B14" s="3">
        <v>0</v>
      </c>
      <c r="C14" s="1">
        <v>0</v>
      </c>
      <c r="H14" s="1" t="s">
        <v>28</v>
      </c>
      <c r="I14" s="1" t="s">
        <v>28</v>
      </c>
      <c r="J14" s="1">
        <f>'Decision Tree'!$C$24</f>
        <v>0</v>
      </c>
      <c r="K14" s="1">
        <f>'Decision Tree'!$C$23</f>
        <v>2.5000000000000001E-2</v>
      </c>
      <c r="L14" s="1" t="s">
        <v>33</v>
      </c>
      <c r="M14" s="1">
        <v>0</v>
      </c>
    </row>
    <row r="15" spans="1:16" x14ac:dyDescent="0.25">
      <c r="A15" s="1">
        <f>'Decision Tree'!$D$26</f>
        <v>40000</v>
      </c>
      <c r="B15" s="3">
        <v>50000</v>
      </c>
      <c r="C15" s="1">
        <v>0</v>
      </c>
      <c r="H15" s="1" t="s">
        <v>28</v>
      </c>
      <c r="I15" s="1" t="s">
        <v>28</v>
      </c>
      <c r="J15" s="1">
        <f>'Decision Tree'!$C$26</f>
        <v>50000</v>
      </c>
      <c r="K15" s="1">
        <f>'Decision Tree'!$C$25</f>
        <v>7.4999999999999997E-2</v>
      </c>
      <c r="L15" s="1" t="s">
        <v>33</v>
      </c>
      <c r="M15" s="1">
        <v>0</v>
      </c>
    </row>
    <row r="16" spans="1:16" x14ac:dyDescent="0.25">
      <c r="A16" s="1">
        <f>'Decision Tree'!$D$28</f>
        <v>90000</v>
      </c>
      <c r="B16" s="3">
        <v>100000</v>
      </c>
      <c r="C16" s="1">
        <v>0</v>
      </c>
      <c r="H16" s="1" t="s">
        <v>28</v>
      </c>
      <c r="I16" s="1" t="s">
        <v>28</v>
      </c>
      <c r="J16" s="1">
        <f>'Decision Tree'!$C$28</f>
        <v>100000</v>
      </c>
      <c r="K16" s="1">
        <f>'Decision Tree'!$C$27</f>
        <v>0.1</v>
      </c>
      <c r="L16" s="1" t="s">
        <v>33</v>
      </c>
      <c r="M16" s="1">
        <v>0</v>
      </c>
    </row>
    <row r="17" spans="1:13" x14ac:dyDescent="0.25">
      <c r="A17" s="1">
        <f>'Decision Tree'!$D$32</f>
        <v>190000</v>
      </c>
      <c r="B17" s="3">
        <v>200000</v>
      </c>
      <c r="C17" s="1">
        <v>0</v>
      </c>
      <c r="H17" s="1" t="s">
        <v>28</v>
      </c>
      <c r="I17" s="1" t="s">
        <v>28</v>
      </c>
      <c r="J17" s="1">
        <f>'Decision Tree'!$C$32</f>
        <v>200000</v>
      </c>
      <c r="K17" s="1">
        <f>'Decision Tree'!$C$31</f>
        <v>0.125</v>
      </c>
      <c r="L17" s="1" t="s">
        <v>33</v>
      </c>
      <c r="M17" s="1">
        <v>0</v>
      </c>
    </row>
    <row r="18" spans="1:13" x14ac:dyDescent="0.25">
      <c r="A18" s="1">
        <f>'Decision Tree'!$D$34</f>
        <v>290000</v>
      </c>
      <c r="B18" s="3">
        <v>300000</v>
      </c>
      <c r="C18" s="1">
        <v>0</v>
      </c>
      <c r="H18" s="1" t="s">
        <v>28</v>
      </c>
      <c r="I18" s="1" t="s">
        <v>28</v>
      </c>
      <c r="J18" s="1">
        <f>'Decision Tree'!$C$34</f>
        <v>300000</v>
      </c>
      <c r="K18" s="1">
        <f>'Decision Tree'!$C$33</f>
        <v>0.17499999999999999</v>
      </c>
      <c r="L18" s="1" t="s">
        <v>33</v>
      </c>
      <c r="M18" s="1">
        <v>0</v>
      </c>
    </row>
    <row r="19" spans="1:13" x14ac:dyDescent="0.25">
      <c r="A19" s="1">
        <f>'Decision Tree'!$D$36</f>
        <v>390000</v>
      </c>
      <c r="B19" s="3">
        <v>400000</v>
      </c>
      <c r="C19" s="1">
        <v>0</v>
      </c>
      <c r="H19" s="1" t="s">
        <v>28</v>
      </c>
      <c r="I19" s="1" t="s">
        <v>28</v>
      </c>
      <c r="J19" s="1">
        <f>'Decision Tree'!$C$36</f>
        <v>400000</v>
      </c>
      <c r="K19" s="1">
        <f>'Decision Tree'!$C$35</f>
        <v>0.2</v>
      </c>
      <c r="L19" s="1" t="s">
        <v>33</v>
      </c>
      <c r="M19" s="1">
        <v>0</v>
      </c>
    </row>
    <row r="20" spans="1:13" x14ac:dyDescent="0.25">
      <c r="A20" s="1">
        <f>'Decision Tree'!$D$38</f>
        <v>490000</v>
      </c>
      <c r="B20" s="3">
        <v>500000</v>
      </c>
      <c r="C20" s="1">
        <v>0</v>
      </c>
      <c r="H20" s="1" t="s">
        <v>28</v>
      </c>
      <c r="I20" s="1" t="s">
        <v>28</v>
      </c>
      <c r="J20" s="1">
        <f>'Decision Tree'!$C$38</f>
        <v>500000</v>
      </c>
      <c r="K20" s="1">
        <f>'Decision Tree'!$C$37</f>
        <v>0.3</v>
      </c>
      <c r="L20" s="1" t="s">
        <v>33</v>
      </c>
      <c r="M20" s="1"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D38"/>
  <sheetViews>
    <sheetView tabSelected="1" zoomScaleNormal="100" workbookViewId="0"/>
  </sheetViews>
  <sheetFormatPr defaultRowHeight="15" x14ac:dyDescent="0.25"/>
  <cols>
    <col min="1" max="1" width="43" style="5" customWidth="1"/>
    <col min="2" max="2" width="16.7109375" style="5" customWidth="1"/>
    <col min="3" max="3" width="17.42578125" style="5" customWidth="1"/>
    <col min="4" max="4" width="16.7109375" style="5" customWidth="1"/>
    <col min="5" max="16384" width="9.140625" style="5"/>
  </cols>
  <sheetData>
    <row r="1" spans="1:3" x14ac:dyDescent="0.25">
      <c r="A1" s="4" t="s">
        <v>58</v>
      </c>
    </row>
    <row r="3" spans="1:3" x14ac:dyDescent="0.25">
      <c r="A3" s="4" t="s">
        <v>1</v>
      </c>
    </row>
    <row r="4" spans="1:3" x14ac:dyDescent="0.25">
      <c r="A4" t="s">
        <v>2</v>
      </c>
      <c r="B4" s="11">
        <v>500000</v>
      </c>
      <c r="C4" s="6" t="s">
        <v>6</v>
      </c>
    </row>
    <row r="5" spans="1:3" x14ac:dyDescent="0.25">
      <c r="A5" t="s">
        <v>55</v>
      </c>
      <c r="B5" s="11">
        <v>10000</v>
      </c>
    </row>
    <row r="7" spans="1:3" x14ac:dyDescent="0.25">
      <c r="A7" s="5" t="s">
        <v>4</v>
      </c>
    </row>
    <row r="8" spans="1:3" x14ac:dyDescent="0.25">
      <c r="B8" s="7" t="s">
        <v>5</v>
      </c>
      <c r="C8" s="8" t="s">
        <v>7</v>
      </c>
    </row>
    <row r="9" spans="1:3" x14ac:dyDescent="0.25">
      <c r="B9" s="11">
        <v>0</v>
      </c>
      <c r="C9" s="12">
        <v>2.5000000000000001E-2</v>
      </c>
    </row>
    <row r="10" spans="1:3" x14ac:dyDescent="0.25">
      <c r="B10" s="11">
        <v>50000</v>
      </c>
      <c r="C10" s="12">
        <v>7.4999999999999997E-2</v>
      </c>
    </row>
    <row r="11" spans="1:3" x14ac:dyDescent="0.25">
      <c r="B11" s="11">
        <v>100000</v>
      </c>
      <c r="C11" s="12">
        <v>0.1</v>
      </c>
    </row>
    <row r="12" spans="1:3" x14ac:dyDescent="0.25">
      <c r="B12" s="11">
        <v>200000</v>
      </c>
      <c r="C12" s="12">
        <v>0.125</v>
      </c>
    </row>
    <row r="13" spans="1:3" x14ac:dyDescent="0.25">
      <c r="B13" s="11">
        <v>300000</v>
      </c>
      <c r="C13" s="12">
        <v>0.17499999999999999</v>
      </c>
    </row>
    <row r="14" spans="1:3" x14ac:dyDescent="0.25">
      <c r="B14" s="11">
        <v>400000</v>
      </c>
      <c r="C14" s="12">
        <v>0.2</v>
      </c>
    </row>
    <row r="15" spans="1:3" x14ac:dyDescent="0.25">
      <c r="B15" s="11">
        <v>500000</v>
      </c>
      <c r="C15" s="12">
        <v>0.3</v>
      </c>
    </row>
    <row r="17" spans="1:4" x14ac:dyDescent="0.25">
      <c r="A17" s="5" t="s">
        <v>3</v>
      </c>
      <c r="B17" s="6">
        <v>300000</v>
      </c>
    </row>
    <row r="18" spans="1:4" x14ac:dyDescent="0.25">
      <c r="B18" s="6"/>
    </row>
    <row r="19" spans="1:4" x14ac:dyDescent="0.25">
      <c r="B19" s="16" t="b">
        <f>_xll.PTreeNodeDecision(treeCalc_1!$F$2,2)</f>
        <v>0</v>
      </c>
      <c r="C19" s="13">
        <f>_xll.PTreeNodeProbability(treeCalc_1!$F$2,2)</f>
        <v>0</v>
      </c>
    </row>
    <row r="20" spans="1:4" x14ac:dyDescent="0.25">
      <c r="B20" s="15">
        <f>$B$17</f>
        <v>300000</v>
      </c>
      <c r="C20" s="13">
        <f>_xll.PTreeNodeValue(treeCalc_1!$F$2,2)</f>
        <v>300000</v>
      </c>
    </row>
    <row r="21" spans="1:4" x14ac:dyDescent="0.25">
      <c r="A21" s="21"/>
      <c r="B21" s="19" t="s">
        <v>56</v>
      </c>
    </row>
    <row r="22" spans="1:4" x14ac:dyDescent="0.25">
      <c r="A22" s="21"/>
      <c r="B22" s="20">
        <f>_xll.PTreeNodeValue(treeCalc_1!$F$2,1)</f>
        <v>311250</v>
      </c>
    </row>
    <row r="23" spans="1:4" x14ac:dyDescent="0.25">
      <c r="B23" s="9"/>
      <c r="C23" s="22">
        <f>$C$9</f>
        <v>2.5000000000000001E-2</v>
      </c>
      <c r="D23" s="13">
        <f>_xll.PTreeNodeProbability(treeCalc_1!$F$2,4)</f>
        <v>2.5000000000000001E-2</v>
      </c>
    </row>
    <row r="24" spans="1:4" x14ac:dyDescent="0.25">
      <c r="B24" s="9"/>
      <c r="C24" s="14">
        <f>$B$9</f>
        <v>0</v>
      </c>
      <c r="D24" s="13">
        <f>_xll.PTreeNodeValue(treeCalc_1!$F$2,4)</f>
        <v>-10000</v>
      </c>
    </row>
    <row r="25" spans="1:4" x14ac:dyDescent="0.25">
      <c r="B25" s="9"/>
      <c r="C25" s="22">
        <f>$C$10</f>
        <v>7.4999999999999997E-2</v>
      </c>
      <c r="D25" s="13">
        <f>_xll.PTreeNodeProbability(treeCalc_1!$F$2,5)</f>
        <v>7.4999999999999997E-2</v>
      </c>
    </row>
    <row r="26" spans="1:4" x14ac:dyDescent="0.25">
      <c r="B26" s="9"/>
      <c r="C26" s="14">
        <f>$B$10</f>
        <v>50000</v>
      </c>
      <c r="D26" s="13">
        <f>_xll.PTreeNodeValue(treeCalc_1!$F$2,5)</f>
        <v>40000</v>
      </c>
    </row>
    <row r="27" spans="1:4" x14ac:dyDescent="0.25">
      <c r="B27" s="9"/>
      <c r="C27" s="22">
        <f>$C$11</f>
        <v>0.1</v>
      </c>
      <c r="D27" s="13">
        <f>_xll.PTreeNodeProbability(treeCalc_1!$F$2,6)</f>
        <v>0.1</v>
      </c>
    </row>
    <row r="28" spans="1:4" x14ac:dyDescent="0.25">
      <c r="B28" s="9"/>
      <c r="C28" s="14">
        <f>$B$11</f>
        <v>100000</v>
      </c>
      <c r="D28" s="13">
        <f>_xll.PTreeNodeValue(treeCalc_1!$F$2,6)</f>
        <v>90000</v>
      </c>
    </row>
    <row r="29" spans="1:4" x14ac:dyDescent="0.25">
      <c r="B29" s="16" t="b">
        <f>_xll.PTreeNodeDecision(treeCalc_1!$F$2,3)</f>
        <v>1</v>
      </c>
      <c r="C29" s="17" t="s">
        <v>35</v>
      </c>
      <c r="D29" s="23"/>
    </row>
    <row r="30" spans="1:4" x14ac:dyDescent="0.25">
      <c r="B30" s="15">
        <f>-B5</f>
        <v>-10000</v>
      </c>
      <c r="C30" s="18">
        <f>_xll.PTreeNodeValue(treeCalc_1!$F$2,3)</f>
        <v>311250</v>
      </c>
      <c r="D30" s="23"/>
    </row>
    <row r="31" spans="1:4" x14ac:dyDescent="0.25">
      <c r="B31" s="10"/>
      <c r="C31" s="22">
        <f>$C$12</f>
        <v>0.125</v>
      </c>
      <c r="D31" s="13">
        <f>_xll.PTreeNodeProbability(treeCalc_1!$F$2,7)</f>
        <v>0.125</v>
      </c>
    </row>
    <row r="32" spans="1:4" x14ac:dyDescent="0.25">
      <c r="B32" s="10"/>
      <c r="C32" s="14">
        <f>$B$12</f>
        <v>200000</v>
      </c>
      <c r="D32" s="13">
        <f>_xll.PTreeNodeValue(treeCalc_1!$F$2,7)</f>
        <v>190000</v>
      </c>
    </row>
    <row r="33" spans="2:4" x14ac:dyDescent="0.25">
      <c r="B33" s="10"/>
      <c r="C33" s="22">
        <f>$C$13</f>
        <v>0.17499999999999999</v>
      </c>
      <c r="D33" s="13">
        <f>_xll.PTreeNodeProbability(treeCalc_1!$F$2,8)</f>
        <v>0.17499999999999999</v>
      </c>
    </row>
    <row r="34" spans="2:4" x14ac:dyDescent="0.25">
      <c r="B34" s="10"/>
      <c r="C34" s="14">
        <f>$B$13</f>
        <v>300000</v>
      </c>
      <c r="D34" s="13">
        <f>_xll.PTreeNodeValue(treeCalc_1!$F$2,8)</f>
        <v>290000</v>
      </c>
    </row>
    <row r="35" spans="2:4" x14ac:dyDescent="0.25">
      <c r="B35" s="10"/>
      <c r="C35" s="22">
        <f>$C$14</f>
        <v>0.2</v>
      </c>
      <c r="D35" s="13">
        <f>_xll.PTreeNodeProbability(treeCalc_1!$F$2,9)</f>
        <v>0.2</v>
      </c>
    </row>
    <row r="36" spans="2:4" x14ac:dyDescent="0.25">
      <c r="B36" s="10"/>
      <c r="C36" s="14">
        <f>$B$14</f>
        <v>400000</v>
      </c>
      <c r="D36" s="13">
        <f>_xll.PTreeNodeValue(treeCalc_1!$F$2,9)</f>
        <v>390000</v>
      </c>
    </row>
    <row r="37" spans="2:4" x14ac:dyDescent="0.25">
      <c r="B37" s="10"/>
      <c r="C37" s="22">
        <f>$C$15</f>
        <v>0.3</v>
      </c>
      <c r="D37" s="13">
        <f>_xll.PTreeNodeProbability(treeCalc_1!$F$2,10)</f>
        <v>0.3</v>
      </c>
    </row>
    <row r="38" spans="2:4" x14ac:dyDescent="0.25">
      <c r="B38" s="10"/>
      <c r="C38" s="14">
        <f>$B$15</f>
        <v>500000</v>
      </c>
      <c r="D38" s="13">
        <f>_xll.PTreeNodeValue(treeCalc_1!$F$2,10)</f>
        <v>490000</v>
      </c>
    </row>
  </sheetData>
  <phoneticPr fontId="0" type="noConversion"/>
  <pageMargins left="0.75" right="0.75" top="1" bottom="1" header="0.5" footer="0.5"/>
  <pageSetup scale="93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Decision Tree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1998-09-09T15:58:22Z</cp:lastPrinted>
  <dcterms:created xsi:type="dcterms:W3CDTF">1998-09-09T15:35:29Z</dcterms:created>
  <dcterms:modified xsi:type="dcterms:W3CDTF">2014-02-18T00:58:26Z</dcterms:modified>
</cp:coreProperties>
</file>